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ian/Desktop/Księgi/T-Bull/dokumenty do sądu/2025.04.25 TBL - raport roczny 2024/podstawowe dane finansowe/"/>
    </mc:Choice>
  </mc:AlternateContent>
  <xr:revisionPtr revIDLastSave="0" documentId="13_ncr:1_{3985A7C8-2571-4840-9AE8-18F1499699F9}" xr6:coauthVersionLast="47" xr6:coauthVersionMax="47" xr10:uidLastSave="{00000000-0000-0000-0000-000000000000}"/>
  <bookViews>
    <workbookView xWindow="0" yWindow="880" windowWidth="19440" windowHeight="14680" xr2:uid="{00000000-000D-0000-FFFF-FFFF00000000}"/>
  </bookViews>
  <sheets>
    <sheet name="jednostkow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  <c r="C6" i="4" s="1"/>
  <c r="E6" i="4" s="1"/>
  <c r="G6" i="4"/>
  <c r="B6" i="4" s="1"/>
  <c r="D6" i="4" s="1"/>
  <c r="C22" i="4" l="1"/>
  <c r="E22" i="4" s="1"/>
  <c r="B22" i="4"/>
  <c r="D22" i="4" s="1"/>
  <c r="C21" i="4"/>
  <c r="E21" i="4" s="1"/>
  <c r="B21" i="4"/>
  <c r="D21" i="4" s="1"/>
  <c r="C20" i="4"/>
  <c r="E20" i="4" s="1"/>
  <c r="B20" i="4"/>
  <c r="D20" i="4" s="1"/>
  <c r="C19" i="4"/>
  <c r="E19" i="4" s="1"/>
  <c r="B19" i="4"/>
  <c r="D19" i="4" s="1"/>
  <c r="C18" i="4"/>
  <c r="E18" i="4" s="1"/>
  <c r="B18" i="4"/>
  <c r="D18" i="4" s="1"/>
  <c r="C17" i="4"/>
  <c r="E17" i="4" s="1"/>
  <c r="B17" i="4"/>
  <c r="D17" i="4" s="1"/>
  <c r="C15" i="4"/>
  <c r="E15" i="4" s="1"/>
  <c r="B15" i="4"/>
  <c r="D15" i="4" s="1"/>
  <c r="C14" i="4"/>
  <c r="E14" i="4" s="1"/>
  <c r="B14" i="4"/>
  <c r="D14" i="4" s="1"/>
  <c r="C13" i="4"/>
  <c r="E13" i="4" s="1"/>
  <c r="B13" i="4"/>
  <c r="D13" i="4" s="1"/>
  <c r="C12" i="4"/>
  <c r="E12" i="4" s="1"/>
  <c r="B12" i="4"/>
  <c r="D12" i="4" s="1"/>
  <c r="C11" i="4"/>
  <c r="E11" i="4" s="1"/>
  <c r="B11" i="4"/>
  <c r="D11" i="4" s="1"/>
  <c r="C10" i="4"/>
  <c r="E10" i="4" s="1"/>
  <c r="B10" i="4"/>
  <c r="D10" i="4" s="1"/>
  <c r="C9" i="4"/>
  <c r="E9" i="4" s="1"/>
  <c r="B9" i="4"/>
  <c r="D9" i="4" s="1"/>
  <c r="C8" i="4"/>
  <c r="E8" i="4" s="1"/>
  <c r="B8" i="4"/>
  <c r="D8" i="4" s="1"/>
  <c r="C7" i="4"/>
  <c r="E7" i="4" s="1"/>
  <c r="B7" i="4"/>
  <c r="D7" i="4" s="1"/>
</calcChain>
</file>

<file path=xl/sharedStrings.xml><?xml version="1.0" encoding="utf-8"?>
<sst xmlns="http://schemas.openxmlformats.org/spreadsheetml/2006/main" count="30" uniqueCount="27">
  <si>
    <t>Zysk (strata) netto</t>
  </si>
  <si>
    <t>Przepływy pieniężne netto, razem</t>
  </si>
  <si>
    <t>Kurs PLN/EUR do RZiS i cash flow:</t>
  </si>
  <si>
    <t>Kurs PLN/EUR do bilansu:</t>
  </si>
  <si>
    <t>-</t>
  </si>
  <si>
    <t>dane wsadowe w PLN</t>
  </si>
  <si>
    <t>Przepływy pieniężne netto z działalności operacyjnej</t>
  </si>
  <si>
    <t>Przepływy pieniężne netto z działalności inwestycyjnej</t>
  </si>
  <si>
    <t>Przepływy pieniężne netto z działalności finansowej</t>
  </si>
  <si>
    <t>Kapitał własny</t>
  </si>
  <si>
    <t>Kapitał zakładowy</t>
  </si>
  <si>
    <t>tys. PLN</t>
  </si>
  <si>
    <t>tys. EUR</t>
  </si>
  <si>
    <t>Przychody ze sprzedaży produktów i usług</t>
  </si>
  <si>
    <t>Zysk (strata) brutto ze sprzedaży</t>
  </si>
  <si>
    <t xml:space="preserve">Zysk (strata) z działalności operacyjnej </t>
  </si>
  <si>
    <t>Suma dochodów całkowitych</t>
  </si>
  <si>
    <t>Pozycje sprawozdania z zysków i strat oraz z przepływów pieniężnych</t>
  </si>
  <si>
    <t>Pozycje sprawozdania z sytuacji finansowej</t>
  </si>
  <si>
    <t>Aktywa trwałe</t>
  </si>
  <si>
    <t>Aktywa obrotowe</t>
  </si>
  <si>
    <t>Zobowiązania</t>
  </si>
  <si>
    <t>Suma bilansowa</t>
  </si>
  <si>
    <t>Suma przychodów</t>
  </si>
  <si>
    <t>Pozostałe przychody operacyjne</t>
  </si>
  <si>
    <t>Przychody finansowe</t>
  </si>
  <si>
    <t>Pozycje sprawozdania z sytuacji finansowej zostały przeliczone według średniego kursu ogłoszonego przez NBP obowiązującego na dany dzień bilansowy. Przyjęte kursy wyno-szą:
– na dzień 31.12.2024 r.: 1 EUR = 4,2730 PLN;
– na dzień 31.12.2023 r.: 1 EUR = 4,3480 PLN.
Pozycje sprawozdanie z zysków i strat i innych całkowitych dochodów oraz sprawozdań z przepływów pieniężnych zostały przeliczone według kursu stanowiącego średnią arytmetyczną średnich kursów ustalonych przez NBP obowiązujących na ostatni dzień każdego miesiąca okresu sprawozdawczego. Przyjęte kursy wynoszą:
– za okres 01.01.2024 r. – 31.12.2024 r.: 1 EUR = 4,3042 PLN;
– za okres 01.01.2023 r. – 31.12.2023 r.: 1 EUR = 4,5284 PLN.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</si>
</sst>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FFFFFF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10"/>
      <color theme="0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AC1F2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0" fontId="0" fillId="7" borderId="0" xfId="0" applyFill="1"/>
    <xf numFmtId="4" fontId="0" fillId="7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AC1F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641C1-3B1A-4123-9006-87AA0AEEEBD6}">
  <dimension ref="A1:H31"/>
  <sheetViews>
    <sheetView tabSelected="1" zoomScale="85" zoomScaleNormal="85" zoomScaleSheetLayoutView="85" workbookViewId="0">
      <pane ySplit="5" topLeftCell="A20" activePane="bottomLeft" state="frozen"/>
      <selection pane="bottomLeft" activeCell="A32" sqref="A32"/>
    </sheetView>
  </sheetViews>
  <sheetFormatPr baseColWidth="10" defaultColWidth="8.83203125" defaultRowHeight="15" x14ac:dyDescent="0.2"/>
  <cols>
    <col min="1" max="1" width="66.1640625" customWidth="1"/>
    <col min="2" max="5" width="12" customWidth="1"/>
    <col min="7" max="8" width="18" customWidth="1"/>
  </cols>
  <sheetData>
    <row r="1" spans="1:8" s="1" customFormat="1" x14ac:dyDescent="0.2">
      <c r="A1" s="2" t="s">
        <v>2</v>
      </c>
      <c r="B1" s="3" t="s">
        <v>4</v>
      </c>
      <c r="C1" s="3" t="s">
        <v>4</v>
      </c>
      <c r="D1" s="4">
        <v>4.3041999999999998</v>
      </c>
      <c r="E1" s="4">
        <v>4.5284000000000004</v>
      </c>
    </row>
    <row r="2" spans="1:8" s="1" customFormat="1" x14ac:dyDescent="0.2">
      <c r="A2" s="2" t="s">
        <v>3</v>
      </c>
      <c r="B2" s="3" t="s">
        <v>4</v>
      </c>
      <c r="C2" s="3" t="s">
        <v>4</v>
      </c>
      <c r="D2" s="4">
        <v>4.2729999999999997</v>
      </c>
      <c r="E2" s="4">
        <v>4.3479999999999999</v>
      </c>
    </row>
    <row r="4" spans="1:8" x14ac:dyDescent="0.2">
      <c r="B4" s="14" t="s">
        <v>11</v>
      </c>
      <c r="C4" s="15"/>
      <c r="D4" s="14" t="s">
        <v>12</v>
      </c>
      <c r="E4" s="15"/>
      <c r="G4" s="16" t="s">
        <v>5</v>
      </c>
      <c r="H4" s="17"/>
    </row>
    <row r="5" spans="1:8" ht="15" customHeight="1" x14ac:dyDescent="0.2">
      <c r="A5" s="9" t="s">
        <v>17</v>
      </c>
      <c r="B5" s="9">
        <v>2024</v>
      </c>
      <c r="C5" s="9">
        <v>2023</v>
      </c>
      <c r="D5" s="9">
        <v>2024</v>
      </c>
      <c r="E5" s="9">
        <v>2023</v>
      </c>
      <c r="G5" s="9">
        <v>2024</v>
      </c>
      <c r="H5" s="9">
        <v>2023</v>
      </c>
    </row>
    <row r="6" spans="1:8" x14ac:dyDescent="0.2">
      <c r="A6" s="7" t="s">
        <v>23</v>
      </c>
      <c r="B6" s="6">
        <f>G6/1000</f>
        <v>5768.7384599999996</v>
      </c>
      <c r="C6" s="6">
        <f>H6/1000</f>
        <v>10446.400240000001</v>
      </c>
      <c r="D6" s="6">
        <f>B6/$D$1</f>
        <v>1340.2579945169834</v>
      </c>
      <c r="E6" s="6">
        <f>C6/$E$1</f>
        <v>2306.863404292907</v>
      </c>
      <c r="G6" s="5">
        <f>G7+G28+G29</f>
        <v>5768738.46</v>
      </c>
      <c r="H6" s="5">
        <f>H7+H28+H29</f>
        <v>10446400.24</v>
      </c>
    </row>
    <row r="7" spans="1:8" x14ac:dyDescent="0.2">
      <c r="A7" s="7" t="s">
        <v>13</v>
      </c>
      <c r="B7" s="6">
        <f>G7/1000</f>
        <v>5626.3232600000001</v>
      </c>
      <c r="C7" s="6">
        <f>H7/1000</f>
        <v>6959.20471</v>
      </c>
      <c r="D7" s="6">
        <f>B7/$D$1</f>
        <v>1307.1704985827796</v>
      </c>
      <c r="E7" s="6">
        <f>C7/$E$1</f>
        <v>1536.7910763183463</v>
      </c>
      <c r="G7" s="5">
        <v>5626323.2599999998</v>
      </c>
      <c r="H7" s="5">
        <v>6959204.71</v>
      </c>
    </row>
    <row r="8" spans="1:8" x14ac:dyDescent="0.2">
      <c r="A8" s="7" t="s">
        <v>14</v>
      </c>
      <c r="B8" s="6">
        <f t="shared" ref="B8:C22" si="0">G8/1000</f>
        <v>2628.8568500000001</v>
      </c>
      <c r="C8" s="6">
        <f t="shared" si="0"/>
        <v>-2079.3595800000003</v>
      </c>
      <c r="D8" s="6">
        <f t="shared" ref="D8:D15" si="1">B8/$D$1</f>
        <v>610.76549649179879</v>
      </c>
      <c r="E8" s="6">
        <f t="shared" ref="E8:E15" si="2">C8/$E$1</f>
        <v>-459.18195830757003</v>
      </c>
      <c r="G8" s="5">
        <v>2628856.85</v>
      </c>
      <c r="H8" s="5">
        <v>-2079359.58</v>
      </c>
    </row>
    <row r="9" spans="1:8" x14ac:dyDescent="0.2">
      <c r="A9" s="7" t="s">
        <v>15</v>
      </c>
      <c r="B9" s="6">
        <f t="shared" si="0"/>
        <v>-2713.1240600000001</v>
      </c>
      <c r="C9" s="6">
        <f t="shared" si="0"/>
        <v>-4135.9716399999998</v>
      </c>
      <c r="D9" s="6">
        <f t="shared" si="1"/>
        <v>-630.34339947028491</v>
      </c>
      <c r="E9" s="6">
        <f t="shared" si="2"/>
        <v>-913.34061478667945</v>
      </c>
      <c r="G9" s="5">
        <v>-2713124.06</v>
      </c>
      <c r="H9" s="5">
        <v>-4135971.64</v>
      </c>
    </row>
    <row r="10" spans="1:8" x14ac:dyDescent="0.2">
      <c r="A10" s="7" t="s">
        <v>0</v>
      </c>
      <c r="B10" s="6">
        <f t="shared" si="0"/>
        <v>-2786.37788</v>
      </c>
      <c r="C10" s="6">
        <f t="shared" si="0"/>
        <v>-3717.9248600000001</v>
      </c>
      <c r="D10" s="6">
        <f t="shared" si="1"/>
        <v>-647.36254820872637</v>
      </c>
      <c r="E10" s="6">
        <f t="shared" si="2"/>
        <v>-821.0239510643936</v>
      </c>
      <c r="G10" s="5">
        <v>-2786377.88</v>
      </c>
      <c r="H10" s="5">
        <v>-3717924.86</v>
      </c>
    </row>
    <row r="11" spans="1:8" x14ac:dyDescent="0.2">
      <c r="A11" s="7" t="s">
        <v>16</v>
      </c>
      <c r="B11" s="6">
        <f t="shared" si="0"/>
        <v>-3085.1946200000002</v>
      </c>
      <c r="C11" s="6">
        <f t="shared" si="0"/>
        <v>-4519.2510599999996</v>
      </c>
      <c r="D11" s="6">
        <f t="shared" si="1"/>
        <v>-716.78700339203579</v>
      </c>
      <c r="E11" s="6">
        <f t="shared" si="2"/>
        <v>-997.97965285752127</v>
      </c>
      <c r="G11" s="5">
        <v>-3085194.62</v>
      </c>
      <c r="H11" s="5">
        <v>-4519251.0599999996</v>
      </c>
    </row>
    <row r="12" spans="1:8" x14ac:dyDescent="0.2">
      <c r="A12" s="7" t="s">
        <v>6</v>
      </c>
      <c r="B12" s="6">
        <f t="shared" si="0"/>
        <v>1651.91274</v>
      </c>
      <c r="C12" s="6">
        <f t="shared" si="0"/>
        <v>-1305.93373</v>
      </c>
      <c r="D12" s="6">
        <f t="shared" si="1"/>
        <v>383.79088796988987</v>
      </c>
      <c r="E12" s="6">
        <f t="shared" si="2"/>
        <v>-288.38745031357649</v>
      </c>
      <c r="G12" s="5">
        <v>1651912.74</v>
      </c>
      <c r="H12" s="5">
        <v>-1305933.73</v>
      </c>
    </row>
    <row r="13" spans="1:8" x14ac:dyDescent="0.2">
      <c r="A13" s="7" t="s">
        <v>7</v>
      </c>
      <c r="B13" s="6">
        <f t="shared" si="0"/>
        <v>-2123.9702699999998</v>
      </c>
      <c r="C13" s="6">
        <f t="shared" si="0"/>
        <v>-319.21565999999996</v>
      </c>
      <c r="D13" s="6">
        <f t="shared" si="1"/>
        <v>-493.46458575345008</v>
      </c>
      <c r="E13" s="6">
        <f t="shared" si="2"/>
        <v>-70.491930924829944</v>
      </c>
      <c r="G13" s="5">
        <v>-2123970.27</v>
      </c>
      <c r="H13" s="5">
        <v>-319215.65999999997</v>
      </c>
    </row>
    <row r="14" spans="1:8" x14ac:dyDescent="0.2">
      <c r="A14" s="7" t="s">
        <v>8</v>
      </c>
      <c r="B14" s="6">
        <f t="shared" si="0"/>
        <v>728.90594999999996</v>
      </c>
      <c r="C14" s="6">
        <f t="shared" si="0"/>
        <v>1653.33908</v>
      </c>
      <c r="D14" s="6">
        <f t="shared" si="1"/>
        <v>169.34760234189861</v>
      </c>
      <c r="E14" s="6">
        <f t="shared" si="2"/>
        <v>365.10446956982594</v>
      </c>
      <c r="G14" s="5">
        <v>728905.95</v>
      </c>
      <c r="H14" s="5">
        <v>1653339.08</v>
      </c>
    </row>
    <row r="15" spans="1:8" x14ac:dyDescent="0.2">
      <c r="A15" s="7" t="s">
        <v>1</v>
      </c>
      <c r="B15" s="6">
        <f t="shared" si="0"/>
        <v>256.84842000000003</v>
      </c>
      <c r="C15" s="6">
        <f t="shared" si="0"/>
        <v>28.189689999999999</v>
      </c>
      <c r="D15" s="6">
        <f t="shared" si="1"/>
        <v>59.673904558338378</v>
      </c>
      <c r="E15" s="6">
        <f t="shared" si="2"/>
        <v>6.2250883314194851</v>
      </c>
      <c r="G15" s="5">
        <v>256848.42</v>
      </c>
      <c r="H15" s="5">
        <v>28189.69</v>
      </c>
    </row>
    <row r="16" spans="1:8" x14ac:dyDescent="0.2">
      <c r="A16" s="10" t="s">
        <v>18</v>
      </c>
      <c r="B16" s="11"/>
      <c r="C16" s="11"/>
      <c r="D16" s="11"/>
      <c r="E16" s="11"/>
      <c r="G16" s="11"/>
      <c r="H16" s="11"/>
    </row>
    <row r="17" spans="1:8" x14ac:dyDescent="0.2">
      <c r="A17" s="7" t="s">
        <v>19</v>
      </c>
      <c r="B17" s="6">
        <f t="shared" si="0"/>
        <v>4044.3401600000002</v>
      </c>
      <c r="C17" s="6">
        <f t="shared" si="0"/>
        <v>5271.2018600000001</v>
      </c>
      <c r="D17" s="6">
        <f>B17/$D$2</f>
        <v>946.487282939387</v>
      </c>
      <c r="E17" s="6">
        <f>C17/$E$2</f>
        <v>1212.3279346826127</v>
      </c>
      <c r="G17" s="5">
        <v>4044340.16</v>
      </c>
      <c r="H17" s="5">
        <v>5271201.8600000003</v>
      </c>
    </row>
    <row r="18" spans="1:8" x14ac:dyDescent="0.2">
      <c r="A18" s="7" t="s">
        <v>20</v>
      </c>
      <c r="B18" s="6">
        <f t="shared" si="0"/>
        <v>1762.8831100000002</v>
      </c>
      <c r="C18" s="6">
        <f t="shared" si="0"/>
        <v>2768.19128</v>
      </c>
      <c r="D18" s="6">
        <f t="shared" ref="D18:D22" si="3">B18/$D$2</f>
        <v>412.56333021296518</v>
      </c>
      <c r="E18" s="6">
        <f t="shared" ref="E18:E22" si="4">C18/$E$2</f>
        <v>636.65852805887766</v>
      </c>
      <c r="G18" s="5">
        <v>1762883.11</v>
      </c>
      <c r="H18" s="5">
        <v>2768191.28</v>
      </c>
    </row>
    <row r="19" spans="1:8" x14ac:dyDescent="0.2">
      <c r="A19" s="7" t="s">
        <v>9</v>
      </c>
      <c r="B19" s="6">
        <f t="shared" si="0"/>
        <v>3120.7667700000002</v>
      </c>
      <c r="C19" s="6">
        <f t="shared" si="0"/>
        <v>6205.9613899999995</v>
      </c>
      <c r="D19" s="6">
        <f t="shared" si="3"/>
        <v>730.34560496138556</v>
      </c>
      <c r="E19" s="6">
        <f t="shared" si="4"/>
        <v>1427.3140271389143</v>
      </c>
      <c r="G19" s="5">
        <v>3120766.77</v>
      </c>
      <c r="H19" s="5">
        <v>6205961.3899999997</v>
      </c>
    </row>
    <row r="20" spans="1:8" x14ac:dyDescent="0.2">
      <c r="A20" s="7" t="s">
        <v>10</v>
      </c>
      <c r="B20" s="6">
        <f t="shared" si="0"/>
        <v>118.8305</v>
      </c>
      <c r="C20" s="6">
        <f t="shared" si="0"/>
        <v>118.8305</v>
      </c>
      <c r="D20" s="6">
        <f t="shared" si="3"/>
        <v>27.809618534987131</v>
      </c>
      <c r="E20" s="6">
        <f t="shared" si="4"/>
        <v>27.329921803127878</v>
      </c>
      <c r="G20" s="5">
        <v>118830.5</v>
      </c>
      <c r="H20" s="5">
        <v>118830.5</v>
      </c>
    </row>
    <row r="21" spans="1:8" x14ac:dyDescent="0.2">
      <c r="A21" s="7" t="s">
        <v>21</v>
      </c>
      <c r="B21" s="6">
        <f t="shared" si="0"/>
        <v>2686.4564999999998</v>
      </c>
      <c r="C21" s="6">
        <f t="shared" si="0"/>
        <v>1833.43175</v>
      </c>
      <c r="D21" s="6">
        <f t="shared" si="3"/>
        <v>628.70500819096651</v>
      </c>
      <c r="E21" s="6">
        <f t="shared" si="4"/>
        <v>421.67243560257589</v>
      </c>
      <c r="G21" s="5">
        <v>2686456.5</v>
      </c>
      <c r="H21" s="5">
        <v>1833431.75</v>
      </c>
    </row>
    <row r="22" spans="1:8" x14ac:dyDescent="0.2">
      <c r="A22" s="7" t="s">
        <v>22</v>
      </c>
      <c r="B22" s="6">
        <f t="shared" si="0"/>
        <v>5807.2232699999995</v>
      </c>
      <c r="C22" s="6">
        <f t="shared" si="0"/>
        <v>8039.3931399999992</v>
      </c>
      <c r="D22" s="6">
        <f t="shared" si="3"/>
        <v>1359.0506131523521</v>
      </c>
      <c r="E22" s="6">
        <f t="shared" si="4"/>
        <v>1848.9864627414902</v>
      </c>
      <c r="G22" s="5">
        <v>5807223.2699999996</v>
      </c>
      <c r="H22" s="5">
        <v>8039393.1399999997</v>
      </c>
    </row>
    <row r="27" spans="1:8" x14ac:dyDescent="0.2">
      <c r="B27" s="8"/>
      <c r="C27" s="8"/>
    </row>
    <row r="28" spans="1:8" x14ac:dyDescent="0.2">
      <c r="A28" s="12" t="s">
        <v>24</v>
      </c>
      <c r="B28" s="12"/>
      <c r="C28" s="12"/>
      <c r="D28" s="12"/>
      <c r="E28" s="12"/>
      <c r="F28" s="12"/>
      <c r="G28" s="13">
        <v>3744.47</v>
      </c>
      <c r="H28" s="13">
        <v>2591473.44</v>
      </c>
    </row>
    <row r="29" spans="1:8" x14ac:dyDescent="0.2">
      <c r="A29" s="12" t="s">
        <v>25</v>
      </c>
      <c r="B29" s="12"/>
      <c r="C29" s="12"/>
      <c r="D29" s="12"/>
      <c r="E29" s="12"/>
      <c r="F29" s="12"/>
      <c r="G29" s="13">
        <v>138670.73000000001</v>
      </c>
      <c r="H29" s="13">
        <v>895722.09</v>
      </c>
    </row>
    <row r="31" spans="1:8" ht="304" x14ac:dyDescent="0.2">
      <c r="A31" s="18" t="s">
        <v>26</v>
      </c>
    </row>
  </sheetData>
  <mergeCells count="3">
    <mergeCell ref="B4:C4"/>
    <mergeCell ref="D4:E4"/>
    <mergeCell ref="G4:H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jednostkowe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Kłysz</dc:creator>
  <cp:lastModifiedBy>Damian F</cp:lastModifiedBy>
  <cp:lastPrinted>2019-05-15T17:26:44Z</cp:lastPrinted>
  <dcterms:created xsi:type="dcterms:W3CDTF">2018-10-01T12:49:32Z</dcterms:created>
  <dcterms:modified xsi:type="dcterms:W3CDTF">2025-04-25T18:55:20Z</dcterms:modified>
</cp:coreProperties>
</file>